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5480" windowHeight="79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<sst xmlns="http://schemas.openxmlformats.org/spreadsheetml/2006/main" count="18" uniqueCount="18">
  <si>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Salaire Net</t>
  </si>
  <si>
    <t>Salaire Brut</t>
  </si>
  <si>
    <t>heures majorées de 36h à 43h</t>
  </si>
  <si>
    <t>heures majorées à partir de la 44ème heure</t>
  </si>
  <si>
    <t>heures de nuit</t>
  </si>
  <si>
    <t>heure dimanche</t>
  </si>
  <si>
    <t>Cotisations sociales</t>
  </si>
  <si>
    <t>pour 35h</t>
  </si>
  <si>
    <t>Taux horaire</t>
  </si>
  <si>
    <t>Total</t>
  </si>
  <si>
    <t>Cout total pour l'entreprise</t>
  </si>
  <si>
    <t>a</t>
  </si>
  <si>
    <t>b</t>
  </si>
  <si>
    <t>a+b</t>
  </si>
  <si>
    <t>Heures facturées par mois</t>
  </si>
  <si>
    <t>Cout de revient par heure</t>
  </si>
  <si>
    <t>HEURES PAR SEMAINE</t>
  </si>
  <si>
    <t>COUT D'UN SALARIE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</si>
</sst>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5" borderId="1" applyNumberFormat="0" applyAlignment="0" applyProtection="0"/>
    <xf numFmtId="0" fontId="21" fillId="0" borderId="2" applyNumberFormat="0" applyFill="0" applyAlignment="0" applyProtection="0"/>
    <xf numFmtId="0" fontId="1" fillId="26" borderId="3" applyNumberFormat="0" applyFont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29" borderId="0" applyNumberFormat="0" applyBorder="0" applyAlignment="0" applyProtection="0"/>
    <xf numFmtId="9" fontId="1" fillId="0" borderId="0" applyFont="0" applyFill="0" applyBorder="0" applyAlignment="0" applyProtection="0"/>
    <xf numFmtId="0" fontId="25" fillId="30" borderId="0" applyNumberFormat="0" applyBorder="0" applyAlignment="0" applyProtection="0"/>
    <xf numFmtId="0" fontId="26" fillId="25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1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3" fillId="28" borderId="0" xfId="44" applyAlignment="1">
      <alignment/>
    </xf>
    <xf numFmtId="0" fontId="23" fillId="28" borderId="0" xfId="44" applyAlignment="1">
      <alignment horizontal="center"/>
    </xf>
    <xf numFmtId="0" fontId="23" fillId="28" borderId="10" xfId="44" applyBorder="1" applyAlignment="1">
      <alignment wrapText="1"/>
    </xf>
    <xf numFmtId="0" fontId="23" fillId="28" borderId="10" xfId="44" applyBorder="1" applyAlignment="1">
      <alignment horizontal="center" wrapText="1"/>
    </xf>
    <xf numFmtId="164" fontId="23" fillId="28" borderId="10" xfId="44" applyNumberFormat="1" applyBorder="1" applyAlignment="1">
      <alignment/>
    </xf>
    <xf numFmtId="164" fontId="23" fillId="28" borderId="10" xfId="44" applyNumberFormat="1" applyBorder="1" applyAlignment="1">
      <alignment horizontal="center"/>
    </xf>
    <xf numFmtId="0" fontId="23" fillId="28" borderId="11" xfId="44" applyBorder="1" applyAlignment="1">
      <alignment/>
    </xf>
    <xf numFmtId="0" fontId="23" fillId="28" borderId="12" xfId="44" applyBorder="1" applyAlignment="1">
      <alignment/>
    </xf>
    <xf numFmtId="0" fontId="23" fillId="28" borderId="13" xfId="44" applyBorder="1" applyAlignment="1">
      <alignment/>
    </xf>
    <xf numFmtId="0" fontId="23" fillId="28" borderId="14" xfId="44" applyBorder="1" applyAlignment="1">
      <alignment/>
    </xf>
    <xf numFmtId="0" fontId="23" fillId="28" borderId="0" xfId="44" applyBorder="1" applyAlignment="1">
      <alignment/>
    </xf>
    <xf numFmtId="0" fontId="23" fillId="28" borderId="15" xfId="44" applyBorder="1" applyAlignment="1">
      <alignment/>
    </xf>
    <xf numFmtId="0" fontId="23" fillId="28" borderId="16" xfId="44" applyBorder="1" applyAlignment="1">
      <alignment/>
    </xf>
    <xf numFmtId="0" fontId="23" fillId="28" borderId="17" xfId="44" applyBorder="1" applyAlignment="1">
      <alignment/>
    </xf>
    <xf numFmtId="164" fontId="23" fillId="28" borderId="18" xfId="44" applyNumberFormat="1" applyBorder="1" applyAlignment="1">
      <alignment/>
    </xf>
    <xf numFmtId="0" fontId="23" fillId="32" borderId="10" xfId="44" applyFill="1" applyBorder="1" applyAlignment="1" applyProtection="1">
      <alignment wrapText="1"/>
      <protection locked="0"/>
    </xf>
    <xf numFmtId="164" fontId="23" fillId="32" borderId="10" xfId="44" applyNumberFormat="1" applyFill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Layout" workbookViewId="0" topLeftCell="A1">
      <selection activeCell="H25" sqref="H25"/>
    </sheetView>
  </sheetViews>
  <sheetFormatPr defaultColWidth="11.421875" defaultRowHeight="15"/>
  <cols>
    <col min="1" max="1" width="27.00390625" style="0" customWidth="1"/>
    <col min="2" max="2" width="4.28125" style="3" customWidth="1"/>
    <col min="7" max="7" width="12.57421875" style="0" customWidth="1"/>
  </cols>
  <sheetData>
    <row r="1" ht="15">
      <c r="A1" t="s">
        <v>17</v>
      </c>
    </row>
    <row r="3" spans="1:8" s="1" customFormat="1" ht="75">
      <c r="A3" s="6"/>
      <c r="B3" s="7"/>
      <c r="C3" s="6" t="s">
        <v>7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9</v>
      </c>
    </row>
    <row r="4" spans="1:8" s="1" customFormat="1" ht="15">
      <c r="A4" s="6" t="s">
        <v>16</v>
      </c>
      <c r="B4" s="7"/>
      <c r="C4" s="19">
        <v>35</v>
      </c>
      <c r="D4" s="19">
        <v>8</v>
      </c>
      <c r="E4" s="19"/>
      <c r="F4" s="19"/>
      <c r="G4" s="19"/>
      <c r="H4" s="6"/>
    </row>
    <row r="5" spans="1:8" s="2" customFormat="1" ht="15">
      <c r="A5" s="8" t="s">
        <v>0</v>
      </c>
      <c r="B5" s="9"/>
      <c r="C5" s="20"/>
      <c r="D5" s="8">
        <f>D7</f>
        <v>0</v>
      </c>
      <c r="E5" s="8">
        <f>E7</f>
        <v>0</v>
      </c>
      <c r="F5" s="8">
        <f>F7</f>
        <v>0</v>
      </c>
      <c r="G5" s="8">
        <f>G7</f>
        <v>0</v>
      </c>
      <c r="H5" s="8">
        <f>SUM(C5:G5)</f>
        <v>0</v>
      </c>
    </row>
    <row r="6" spans="1:8" s="2" customFormat="1" ht="15">
      <c r="A6" s="8" t="s">
        <v>8</v>
      </c>
      <c r="B6" s="9"/>
      <c r="C6" s="8">
        <f>C7/(C4*4.33333333333)</f>
        <v>0</v>
      </c>
      <c r="D6" s="8">
        <f>C6*1.25</f>
        <v>0</v>
      </c>
      <c r="E6" s="8">
        <f>C6*1.5</f>
        <v>0</v>
      </c>
      <c r="F6" s="8">
        <f>C6*2</f>
        <v>0</v>
      </c>
      <c r="G6" s="8">
        <f>C6*2</f>
        <v>0</v>
      </c>
      <c r="H6" s="8"/>
    </row>
    <row r="7" spans="1:8" s="2" customFormat="1" ht="15">
      <c r="A7" s="8" t="s">
        <v>1</v>
      </c>
      <c r="B7" s="9" t="s">
        <v>11</v>
      </c>
      <c r="C7" s="8">
        <f>C5/0.8</f>
        <v>0</v>
      </c>
      <c r="D7" s="8">
        <f>D6*D4*4.33</f>
        <v>0</v>
      </c>
      <c r="E7" s="8">
        <f>E6*E4*4.33</f>
        <v>0</v>
      </c>
      <c r="F7" s="8">
        <f>F6*F4*4.33</f>
        <v>0</v>
      </c>
      <c r="G7" s="8">
        <f>G6*G4*4.33</f>
        <v>0</v>
      </c>
      <c r="H7" s="8">
        <f>SUM(C7:G7)</f>
        <v>0</v>
      </c>
    </row>
    <row r="8" spans="1:8" s="2" customFormat="1" ht="15">
      <c r="A8" s="8" t="s">
        <v>6</v>
      </c>
      <c r="B8" s="9" t="s">
        <v>12</v>
      </c>
      <c r="C8" s="8">
        <f>C7*0.6</f>
        <v>0</v>
      </c>
      <c r="D8" s="8">
        <f>D7*0.6</f>
        <v>0</v>
      </c>
      <c r="E8" s="8">
        <f>E7*0.6</f>
        <v>0</v>
      </c>
      <c r="F8" s="8">
        <f>F7*0.6</f>
        <v>0</v>
      </c>
      <c r="G8" s="8">
        <f>G7*0.6</f>
        <v>0</v>
      </c>
      <c r="H8" s="8">
        <f>SUM(C8:G8)</f>
        <v>0</v>
      </c>
    </row>
    <row r="9" spans="1:8" ht="15">
      <c r="A9" s="8" t="s">
        <v>10</v>
      </c>
      <c r="B9" s="9" t="s">
        <v>13</v>
      </c>
      <c r="C9" s="8">
        <f aca="true" t="shared" si="0" ref="C9:H9">SUM(C7:C8)</f>
        <v>0</v>
      </c>
      <c r="D9" s="8">
        <f t="shared" si="0"/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</row>
    <row r="10" spans="1:8" ht="15">
      <c r="A10" s="4"/>
      <c r="B10" s="5"/>
      <c r="C10" s="4"/>
      <c r="D10" s="4"/>
      <c r="E10" s="4"/>
      <c r="F10" s="10"/>
      <c r="G10" s="11"/>
      <c r="H10" s="12"/>
    </row>
    <row r="11" spans="1:8" ht="15">
      <c r="A11" s="4"/>
      <c r="B11" s="5"/>
      <c r="C11" s="4"/>
      <c r="D11" s="4"/>
      <c r="E11" s="4"/>
      <c r="F11" s="13" t="s">
        <v>14</v>
      </c>
      <c r="G11" s="14"/>
      <c r="H11" s="15">
        <f>(C4+D4+E4+F4+G4)*4.33</f>
        <v>186.19</v>
      </c>
    </row>
    <row r="12" spans="1:8" ht="15">
      <c r="A12" s="4"/>
      <c r="B12" s="5"/>
      <c r="C12" s="4"/>
      <c r="D12" s="4"/>
      <c r="E12" s="4"/>
      <c r="F12" s="13"/>
      <c r="G12" s="14"/>
      <c r="H12" s="15"/>
    </row>
    <row r="13" spans="1:8" ht="15">
      <c r="A13" s="4"/>
      <c r="B13" s="5"/>
      <c r="C13" s="4"/>
      <c r="D13" s="4"/>
      <c r="E13" s="4"/>
      <c r="F13" s="16" t="s">
        <v>15</v>
      </c>
      <c r="G13" s="17"/>
      <c r="H13" s="18">
        <f>H9/H11</f>
        <v>0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&amp;L&amp;G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</dc:creator>
  <cp:keywords/>
  <dc:description/>
  <cp:lastModifiedBy>TRNA</cp:lastModifiedBy>
  <cp:lastPrinted>2014-07-03T12:46:39Z</cp:lastPrinted>
  <dcterms:created xsi:type="dcterms:W3CDTF">2008-09-25T14:36:49Z</dcterms:created>
  <dcterms:modified xsi:type="dcterms:W3CDTF">2014-07-03T12:46:50Z</dcterms:modified>
  <cp:category/>
  <cp:version/>
  <cp:contentType/>
  <cp:contentStatus/>
</cp:coreProperties>
</file>